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activeTab="3"/>
  </bookViews>
  <sheets>
    <sheet name="Quadro 1" sheetId="1" r:id="rId1"/>
    <sheet name="Tabela 1" sheetId="2" r:id="rId2"/>
    <sheet name="Tabela 2" sheetId="3" r:id="rId3"/>
    <sheet name="Plan4" sheetId="4" r:id="rId4"/>
  </sheets>
  <calcPr calcId="125725"/>
</workbook>
</file>

<file path=xl/calcChain.xml><?xml version="1.0" encoding="utf-8"?>
<calcChain xmlns="http://schemas.openxmlformats.org/spreadsheetml/2006/main">
  <c r="H5" i="2"/>
  <c r="H6"/>
  <c r="F51" l="1"/>
  <c r="F50"/>
  <c r="F49"/>
  <c r="F46"/>
  <c r="F45"/>
  <c r="F42"/>
  <c r="F41"/>
  <c r="F38"/>
  <c r="F37"/>
  <c r="F34"/>
  <c r="F33"/>
  <c r="F30"/>
  <c r="F29"/>
  <c r="F26"/>
  <c r="F25"/>
  <c r="F19"/>
  <c r="F13"/>
  <c r="F10"/>
  <c r="F9"/>
  <c r="F6"/>
  <c r="F5"/>
  <c r="F22"/>
  <c r="F21"/>
  <c r="F20"/>
  <c r="F16"/>
  <c r="F15"/>
  <c r="F14"/>
  <c r="F7" l="1"/>
</calcChain>
</file>

<file path=xl/sharedStrings.xml><?xml version="1.0" encoding="utf-8"?>
<sst xmlns="http://schemas.openxmlformats.org/spreadsheetml/2006/main" count="93" uniqueCount="71">
  <si>
    <t>Item</t>
  </si>
  <si>
    <t>Escore de respostas</t>
  </si>
  <si>
    <t>1. Capacidade para o trabalho atual comparada com a melhor de toda a vida</t>
  </si>
  <si>
    <t>0-10 pontos, valor assinalado no questionário.</t>
  </si>
  <si>
    <t>2. Capacidade para o trabalho em relação às exigências do  trabalho</t>
  </si>
  <si>
    <t>Número de pontos ponderados de acordo com a natureza do trabalho</t>
  </si>
  <si>
    <t>3. Número atual de doenças diagnosticadas por médico</t>
  </si>
  <si>
    <t>4. Perda estimada para o  trabalho devido às doenças</t>
  </si>
  <si>
    <t>6. Prognóstico próprio sobre a capacidade para o trabalho daqui a dois anos</t>
  </si>
  <si>
    <t>1-4 ou 7 pontos (valor circulado no questionário)</t>
  </si>
  <si>
    <t>7. Recursos mentais</t>
  </si>
  <si>
    <t>Nº de questões</t>
  </si>
  <si>
    <t>1 (lista de 51 doenças)</t>
  </si>
  <si>
    <t>Pelo menos 5 doenças = 1 ponto; 4 doenças = 2 pontos; 3 doenças = 3 pontos; 2 doenças = 4 pontos; 1 doença = 5 pontos; nenhuma doença = 7 pontos</t>
  </si>
  <si>
    <t>1-6 pontos (valor circulado no questionário; o pior valor será escolhido)</t>
  </si>
  <si>
    <t>5. Faltas ao trabalho por doenças no último ano</t>
  </si>
  <si>
    <t>1-5 pontos (valor circulado no questionário)</t>
  </si>
  <si>
    <t>Os pontos da questão são somados e o resultado é contado da seguinte forma: 0-3 = 1 ponto; 4-6 = 2 pontos; 7-9 = 3 pontos; 10-12 = 4 pontos</t>
  </si>
  <si>
    <t>Variável</t>
  </si>
  <si>
    <t>N</t>
  </si>
  <si>
    <t xml:space="preserve">      %</t>
  </si>
  <si>
    <t>Gênero</t>
  </si>
  <si>
    <t>Feminino</t>
  </si>
  <si>
    <t>Masculino</t>
  </si>
  <si>
    <t>Função</t>
  </si>
  <si>
    <t>Estado civil</t>
  </si>
  <si>
    <t>casado(a)</t>
  </si>
  <si>
    <t>solteiro(a)</t>
  </si>
  <si>
    <t>separado(a)</t>
  </si>
  <si>
    <t>viúvo(a)</t>
  </si>
  <si>
    <t>Escolaridade</t>
  </si>
  <si>
    <t>2º grau</t>
  </si>
  <si>
    <t>3º grau</t>
  </si>
  <si>
    <t>especialização</t>
  </si>
  <si>
    <t>mestrado</t>
  </si>
  <si>
    <t>Tabagismo</t>
  </si>
  <si>
    <t>Etilismo</t>
  </si>
  <si>
    <t>Atividade física</t>
  </si>
  <si>
    <t>Atividade de lazer</t>
  </si>
  <si>
    <t>Tarefa doméstica</t>
  </si>
  <si>
    <t>Outro emprego</t>
  </si>
  <si>
    <t>Turno de trabalho</t>
  </si>
  <si>
    <t>sistema noturno</t>
  </si>
  <si>
    <t>sistema diurno</t>
  </si>
  <si>
    <t>manhã</t>
  </si>
  <si>
    <t>auxiliar de enfermagem</t>
  </si>
  <si>
    <t>enfermeiro</t>
  </si>
  <si>
    <t>sim</t>
  </si>
  <si>
    <t>não</t>
  </si>
  <si>
    <t xml:space="preserve">   Média </t>
  </si>
  <si>
    <t xml:space="preserve"> Desvio Padrão</t>
  </si>
  <si>
    <t>Mínima</t>
  </si>
  <si>
    <t>Máxima</t>
  </si>
  <si>
    <t>Idade</t>
  </si>
  <si>
    <t>Tempo de trabalho</t>
  </si>
  <si>
    <t>Tempo de trabalho enfermagem</t>
  </si>
  <si>
    <t>Tempo de deslocamento</t>
  </si>
  <si>
    <t>Deslocamento</t>
  </si>
  <si>
    <r>
      <t>Tempo</t>
    </r>
    <r>
      <rPr>
        <b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de enfermagem</t>
    </r>
  </si>
  <si>
    <t>p-valor</t>
  </si>
  <si>
    <t>Sexo</t>
  </si>
  <si>
    <t>Elitismo</t>
  </si>
  <si>
    <t>Grau de instrução</t>
  </si>
  <si>
    <t>Tarefas domésticas</t>
  </si>
  <si>
    <t>Turno</t>
  </si>
  <si>
    <t>Quadro 1. Itens abrangidos pelo Índice de Capacidade para o Trabalho, número de questões utilizadas para avaliar cada item e escore das repostas. Rio de Janeiro/RJ, 2012</t>
  </si>
  <si>
    <t>Fonte: Tuomi K, et al.; 1997</t>
  </si>
  <si>
    <t>Tabela 1. Variáveis caracterizadoras dos trabalhadores de enfermagem participantes do estudo. Rio de Janeiro/RJ, 2012</t>
  </si>
  <si>
    <t>Fonte: Dados da pesquisa, 2012</t>
  </si>
  <si>
    <t>Tabela 2: Idade, tempo de serviço e tempo gasto no deslocamento para o trabalho dos trabalhadores de enfermagem participantes do estudo. Rio de Janeiro/RJ, 2012</t>
  </si>
  <si>
    <t>Tabela 3: Correlação entre a capacidade para o trabalho e variáveis sociodemográficas, laborais e de estilo de vida. Rio de Janeiro/RJ, 2012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</si>
</sst>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3" xfId="0" applyFont="1" applyBorder="1" applyAlignment="1"/>
    <xf numFmtId="0" fontId="1" fillId="0" borderId="2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3" xfId="0" applyFont="1" applyFill="1" applyBorder="1"/>
    <xf numFmtId="165" fontId="0" fillId="0" borderId="0" xfId="1" applyNumberFormat="1" applyFont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9"/>
  <sheetViews>
    <sheetView topLeftCell="A7" workbookViewId="0">
      <selection activeCell="D21" sqref="D21"/>
    </sheetView>
  </sheetViews>
  <sheetFormatPr defaultRowHeight="15"/>
  <cols>
    <col min="3" max="3" width="29.7109375" customWidth="1"/>
    <col min="4" max="4" width="17" customWidth="1"/>
    <col min="5" max="5" width="34.28515625" customWidth="1"/>
  </cols>
  <sheetData>
    <row r="1" spans="3:5">
      <c r="C1" t="s">
        <v>65</v>
      </c>
    </row>
    <row r="3" spans="3:5">
      <c r="C3" s="4" t="s">
        <v>0</v>
      </c>
      <c r="D3" s="4" t="s">
        <v>11</v>
      </c>
      <c r="E3" s="4" t="s">
        <v>1</v>
      </c>
    </row>
    <row r="4" spans="3:5" ht="38.25">
      <c r="C4" s="5" t="s">
        <v>2</v>
      </c>
      <c r="D4" s="3">
        <v>1</v>
      </c>
      <c r="E4" s="5" t="s">
        <v>3</v>
      </c>
    </row>
    <row r="5" spans="3:5" ht="38.25">
      <c r="C5" s="5" t="s">
        <v>4</v>
      </c>
      <c r="D5" s="3">
        <v>2</v>
      </c>
      <c r="E5" s="5" t="s">
        <v>5</v>
      </c>
    </row>
    <row r="6" spans="3:5" ht="63.75">
      <c r="C6" s="5" t="s">
        <v>6</v>
      </c>
      <c r="D6" s="2" t="s">
        <v>12</v>
      </c>
      <c r="E6" s="5" t="s">
        <v>13</v>
      </c>
    </row>
    <row r="7" spans="3:5" ht="38.25">
      <c r="C7" s="5" t="s">
        <v>7</v>
      </c>
      <c r="D7" s="3">
        <v>1</v>
      </c>
      <c r="E7" s="5" t="s">
        <v>14</v>
      </c>
    </row>
    <row r="8" spans="3:5" ht="25.5">
      <c r="C8" s="5" t="s">
        <v>15</v>
      </c>
      <c r="D8" s="3">
        <v>1</v>
      </c>
      <c r="E8" s="5" t="s">
        <v>16</v>
      </c>
    </row>
    <row r="9" spans="3:5" ht="38.25">
      <c r="C9" s="5" t="s">
        <v>8</v>
      </c>
      <c r="D9" s="3">
        <v>1</v>
      </c>
      <c r="E9" s="5" t="s">
        <v>9</v>
      </c>
    </row>
    <row r="10" spans="3:5" ht="63.75">
      <c r="C10" s="5" t="s">
        <v>10</v>
      </c>
      <c r="D10" s="3">
        <v>3</v>
      </c>
      <c r="E10" s="5" t="s">
        <v>17</v>
      </c>
    </row>
    <row r="11" spans="3:5">
      <c r="C11" s="1" t="s">
        <v>66</v>
      </c>
      <c r="E11" s="1"/>
    </row>
    <row r="12" spans="3:5">
      <c r="C12" s="1"/>
      <c r="E12" s="1"/>
    </row>
    <row r="13" spans="3:5">
      <c r="C13" s="1"/>
      <c r="E13" s="1"/>
    </row>
    <row r="14" spans="3:5">
      <c r="C14" s="1"/>
      <c r="E14" s="1"/>
    </row>
    <row r="15" spans="3:5">
      <c r="C15" s="1"/>
      <c r="E15" s="1"/>
    </row>
    <row r="16" spans="3:5">
      <c r="C16" s="1"/>
      <c r="E16" s="1"/>
    </row>
    <row r="17" spans="3:5">
      <c r="C17" s="1"/>
      <c r="E17" s="1"/>
    </row>
    <row r="18" spans="3:5">
      <c r="C18" s="1"/>
      <c r="E18" s="1"/>
    </row>
    <row r="19" spans="3:5">
      <c r="C19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53"/>
  <sheetViews>
    <sheetView topLeftCell="A37" workbookViewId="0">
      <selection activeCell="D54" sqref="D54"/>
    </sheetView>
  </sheetViews>
  <sheetFormatPr defaultRowHeight="15"/>
  <cols>
    <col min="4" max="4" width="22.85546875" bestFit="1" customWidth="1"/>
  </cols>
  <sheetData>
    <row r="1" spans="4:8">
      <c r="D1" t="s">
        <v>67</v>
      </c>
    </row>
    <row r="3" spans="4:8">
      <c r="D3" s="6" t="s">
        <v>18</v>
      </c>
      <c r="E3" s="6" t="s">
        <v>19</v>
      </c>
      <c r="F3" s="7" t="s">
        <v>20</v>
      </c>
    </row>
    <row r="4" spans="4:8">
      <c r="D4" s="8" t="s">
        <v>21</v>
      </c>
      <c r="E4" s="9"/>
      <c r="F4" s="9"/>
      <c r="H4">
        <v>144</v>
      </c>
    </row>
    <row r="5" spans="4:8">
      <c r="D5" s="10" t="s">
        <v>22</v>
      </c>
      <c r="E5" s="11">
        <v>127</v>
      </c>
      <c r="F5" s="12">
        <f>(E5/$H$4)*100</f>
        <v>88.194444444444443</v>
      </c>
      <c r="H5" s="25">
        <f>59/E5</f>
        <v>0.46456692913385828</v>
      </c>
    </row>
    <row r="6" spans="4:8">
      <c r="D6" s="10" t="s">
        <v>23</v>
      </c>
      <c r="E6" s="11">
        <v>17</v>
      </c>
      <c r="F6" s="12">
        <f>(E6/$H$4)*100</f>
        <v>11.805555555555555</v>
      </c>
      <c r="H6" s="25">
        <f>9/17</f>
        <v>0.52941176470588236</v>
      </c>
    </row>
    <row r="7" spans="4:8">
      <c r="D7" s="9"/>
      <c r="E7" s="9"/>
      <c r="F7" s="9">
        <f>SUM(F5:F6)</f>
        <v>100</v>
      </c>
    </row>
    <row r="8" spans="4:8">
      <c r="D8" s="8" t="s">
        <v>24</v>
      </c>
      <c r="E8" s="9"/>
      <c r="F8" s="9"/>
    </row>
    <row r="9" spans="4:8">
      <c r="D9" s="10" t="s">
        <v>45</v>
      </c>
      <c r="E9" s="11">
        <v>103</v>
      </c>
      <c r="F9" s="12">
        <f>(E9/$H$4)*100</f>
        <v>71.527777777777786</v>
      </c>
    </row>
    <row r="10" spans="4:8">
      <c r="D10" s="10" t="s">
        <v>46</v>
      </c>
      <c r="E10" s="11">
        <v>41</v>
      </c>
      <c r="F10" s="12">
        <f>(E10/$H$4)*100</f>
        <v>28.472222222222221</v>
      </c>
    </row>
    <row r="11" spans="4:8">
      <c r="D11" s="9"/>
      <c r="E11" s="9"/>
      <c r="F11" s="9"/>
    </row>
    <row r="12" spans="4:8">
      <c r="D12" s="8" t="s">
        <v>25</v>
      </c>
      <c r="E12" s="9"/>
      <c r="F12" s="9"/>
    </row>
    <row r="13" spans="4:8">
      <c r="D13" s="10" t="s">
        <v>26</v>
      </c>
      <c r="E13" s="11">
        <v>90</v>
      </c>
      <c r="F13" s="12">
        <f>(E13/$H$4)*100</f>
        <v>62.5</v>
      </c>
    </row>
    <row r="14" spans="4:8">
      <c r="D14" s="10" t="s">
        <v>27</v>
      </c>
      <c r="E14" s="11">
        <v>26</v>
      </c>
      <c r="F14" s="12">
        <f t="shared" ref="F14:F16" si="0">(E14/$H$4)*100</f>
        <v>18.055555555555554</v>
      </c>
    </row>
    <row r="15" spans="4:8">
      <c r="D15" s="10" t="s">
        <v>28</v>
      </c>
      <c r="E15" s="11">
        <v>20</v>
      </c>
      <c r="F15" s="12">
        <f t="shared" si="0"/>
        <v>13.888888888888889</v>
      </c>
    </row>
    <row r="16" spans="4:8">
      <c r="D16" s="10" t="s">
        <v>29</v>
      </c>
      <c r="E16" s="11">
        <v>8</v>
      </c>
      <c r="F16" s="12">
        <f t="shared" si="0"/>
        <v>5.5555555555555554</v>
      </c>
    </row>
    <row r="17" spans="4:6">
      <c r="D17" s="9"/>
      <c r="E17" s="9"/>
      <c r="F17" s="9"/>
    </row>
    <row r="18" spans="4:6">
      <c r="D18" s="8" t="s">
        <v>30</v>
      </c>
      <c r="E18" s="9"/>
      <c r="F18" s="9"/>
    </row>
    <row r="19" spans="4:6">
      <c r="D19" s="10" t="s">
        <v>31</v>
      </c>
      <c r="E19" s="11">
        <v>60</v>
      </c>
      <c r="F19" s="12">
        <f>(E19/$H$4)*100</f>
        <v>41.666666666666671</v>
      </c>
    </row>
    <row r="20" spans="4:6">
      <c r="D20" s="10" t="s">
        <v>32</v>
      </c>
      <c r="E20" s="11">
        <v>73</v>
      </c>
      <c r="F20" s="12">
        <f t="shared" ref="F20:F22" si="1">(E20/$H$4)*100</f>
        <v>50.694444444444443</v>
      </c>
    </row>
    <row r="21" spans="4:6">
      <c r="D21" s="10" t="s">
        <v>33</v>
      </c>
      <c r="E21" s="11">
        <v>10</v>
      </c>
      <c r="F21" s="12">
        <f t="shared" si="1"/>
        <v>6.9444444444444446</v>
      </c>
    </row>
    <row r="22" spans="4:6">
      <c r="D22" s="13" t="s">
        <v>34</v>
      </c>
      <c r="E22" s="14">
        <v>1</v>
      </c>
      <c r="F22" s="15">
        <f t="shared" si="1"/>
        <v>0.69444444444444442</v>
      </c>
    </row>
    <row r="23" spans="4:6">
      <c r="D23" s="9"/>
      <c r="E23" s="9"/>
      <c r="F23" s="9"/>
    </row>
    <row r="24" spans="4:6">
      <c r="D24" s="8" t="s">
        <v>35</v>
      </c>
      <c r="E24" s="9"/>
      <c r="F24" s="9"/>
    </row>
    <row r="25" spans="4:6">
      <c r="D25" s="10" t="s">
        <v>47</v>
      </c>
      <c r="E25" s="11">
        <v>13</v>
      </c>
      <c r="F25" s="12">
        <f t="shared" ref="F25:F26" si="2">(E25/$H$4)*100</f>
        <v>9.0277777777777768</v>
      </c>
    </row>
    <row r="26" spans="4:6">
      <c r="D26" s="10" t="s">
        <v>48</v>
      </c>
      <c r="E26" s="11">
        <v>131</v>
      </c>
      <c r="F26" s="12">
        <f t="shared" si="2"/>
        <v>90.972222222222214</v>
      </c>
    </row>
    <row r="27" spans="4:6">
      <c r="D27" s="9"/>
      <c r="E27" s="9"/>
      <c r="F27" s="9"/>
    </row>
    <row r="28" spans="4:6">
      <c r="D28" s="8" t="s">
        <v>36</v>
      </c>
      <c r="E28" s="9"/>
      <c r="F28" s="9"/>
    </row>
    <row r="29" spans="4:6">
      <c r="D29" s="10" t="s">
        <v>47</v>
      </c>
      <c r="E29" s="11">
        <v>47</v>
      </c>
      <c r="F29" s="12">
        <f t="shared" ref="F29:F30" si="3">(E29/$H$4)*100</f>
        <v>32.638888888888893</v>
      </c>
    </row>
    <row r="30" spans="4:6">
      <c r="D30" s="10" t="s">
        <v>48</v>
      </c>
      <c r="E30" s="11">
        <v>97</v>
      </c>
      <c r="F30" s="12">
        <f t="shared" si="3"/>
        <v>67.361111111111114</v>
      </c>
    </row>
    <row r="31" spans="4:6">
      <c r="D31" s="9"/>
      <c r="E31" s="9"/>
      <c r="F31" s="9"/>
    </row>
    <row r="32" spans="4:6">
      <c r="D32" s="8" t="s">
        <v>37</v>
      </c>
      <c r="E32" s="9"/>
      <c r="F32" s="9"/>
    </row>
    <row r="33" spans="4:6">
      <c r="D33" s="10" t="s">
        <v>47</v>
      </c>
      <c r="E33" s="11">
        <v>85</v>
      </c>
      <c r="F33" s="12">
        <f t="shared" ref="F33:F34" si="4">(E33/$H$4)*100</f>
        <v>59.027777777777779</v>
      </c>
    </row>
    <row r="34" spans="4:6">
      <c r="D34" s="10" t="s">
        <v>48</v>
      </c>
      <c r="E34" s="11">
        <v>59</v>
      </c>
      <c r="F34" s="12">
        <f t="shared" si="4"/>
        <v>40.972222222222221</v>
      </c>
    </row>
    <row r="35" spans="4:6">
      <c r="D35" s="9"/>
      <c r="E35" s="9"/>
      <c r="F35" s="9"/>
    </row>
    <row r="36" spans="4:6">
      <c r="D36" s="8" t="s">
        <v>38</v>
      </c>
      <c r="E36" s="9"/>
      <c r="F36" s="9"/>
    </row>
    <row r="37" spans="4:6">
      <c r="D37" s="10" t="s">
        <v>47</v>
      </c>
      <c r="E37" s="11">
        <v>133</v>
      </c>
      <c r="F37" s="12">
        <f t="shared" ref="F37:F38" si="5">(E37/$H$4)*100</f>
        <v>92.361111111111114</v>
      </c>
    </row>
    <row r="38" spans="4:6">
      <c r="D38" s="10" t="s">
        <v>48</v>
      </c>
      <c r="E38" s="11">
        <v>11</v>
      </c>
      <c r="F38" s="12">
        <f t="shared" si="5"/>
        <v>7.6388888888888893</v>
      </c>
    </row>
    <row r="39" spans="4:6">
      <c r="D39" s="9"/>
      <c r="E39" s="9"/>
      <c r="F39" s="9"/>
    </row>
    <row r="40" spans="4:6">
      <c r="D40" s="8" t="s">
        <v>39</v>
      </c>
      <c r="E40" s="9"/>
      <c r="F40" s="9"/>
    </row>
    <row r="41" spans="4:6">
      <c r="D41" s="10" t="s">
        <v>47</v>
      </c>
      <c r="E41" s="11">
        <v>130</v>
      </c>
      <c r="F41" s="12">
        <f t="shared" ref="F41:F42" si="6">(E41/$H$4)*100</f>
        <v>90.277777777777786</v>
      </c>
    </row>
    <row r="42" spans="4:6">
      <c r="D42" s="10" t="s">
        <v>48</v>
      </c>
      <c r="E42" s="11">
        <v>14</v>
      </c>
      <c r="F42" s="12">
        <f t="shared" si="6"/>
        <v>9.7222222222222232</v>
      </c>
    </row>
    <row r="43" spans="4:6">
      <c r="D43" s="9"/>
      <c r="E43" s="9"/>
      <c r="F43" s="9"/>
    </row>
    <row r="44" spans="4:6">
      <c r="D44" s="8" t="s">
        <v>40</v>
      </c>
      <c r="E44" s="9"/>
      <c r="F44" s="9"/>
    </row>
    <row r="45" spans="4:6">
      <c r="D45" s="10" t="s">
        <v>47</v>
      </c>
      <c r="E45" s="11">
        <v>68</v>
      </c>
      <c r="F45" s="12">
        <f t="shared" ref="F45:F46" si="7">(E45/$H$4)*100</f>
        <v>47.222222222222221</v>
      </c>
    </row>
    <row r="46" spans="4:6">
      <c r="D46" s="10" t="s">
        <v>48</v>
      </c>
      <c r="E46" s="14">
        <v>76</v>
      </c>
      <c r="F46" s="15">
        <f t="shared" si="7"/>
        <v>52.777777777777779</v>
      </c>
    </row>
    <row r="48" spans="4:6">
      <c r="D48" s="8" t="s">
        <v>41</v>
      </c>
      <c r="E48" s="10"/>
      <c r="F48" s="10"/>
    </row>
    <row r="49" spans="4:6">
      <c r="D49" s="13" t="s">
        <v>43</v>
      </c>
      <c r="E49" s="13">
        <v>86</v>
      </c>
      <c r="F49" s="15">
        <f t="shared" ref="F49:F51" si="8">(E49/$H$4)*100</f>
        <v>59.722222222222221</v>
      </c>
    </row>
    <row r="50" spans="4:6">
      <c r="D50" s="10" t="s">
        <v>42</v>
      </c>
      <c r="E50" s="10">
        <v>38</v>
      </c>
      <c r="F50" s="15">
        <f t="shared" si="8"/>
        <v>26.388888888888889</v>
      </c>
    </row>
    <row r="51" spans="4:6">
      <c r="D51" s="16" t="s">
        <v>44</v>
      </c>
      <c r="E51" s="16">
        <v>20</v>
      </c>
      <c r="F51" s="18">
        <f t="shared" si="8"/>
        <v>13.888888888888889</v>
      </c>
    </row>
    <row r="53" spans="4:6">
      <c r="D53" s="27" t="s">
        <v>68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E2:I10"/>
  <sheetViews>
    <sheetView workbookViewId="0">
      <selection activeCell="E19" sqref="E19"/>
    </sheetView>
  </sheetViews>
  <sheetFormatPr defaultRowHeight="15"/>
  <cols>
    <col min="5" max="5" width="31.5703125" bestFit="1" customWidth="1"/>
    <col min="6" max="6" width="9.28515625" bestFit="1" customWidth="1"/>
    <col min="7" max="7" width="16.85546875" bestFit="1" customWidth="1"/>
    <col min="8" max="8" width="8.7109375" bestFit="1" customWidth="1"/>
    <col min="9" max="9" width="9.42578125" bestFit="1" customWidth="1"/>
  </cols>
  <sheetData>
    <row r="2" spans="5:9">
      <c r="E2" t="s">
        <v>69</v>
      </c>
    </row>
    <row r="4" spans="5:9">
      <c r="E4" s="7" t="s">
        <v>18</v>
      </c>
      <c r="F4" s="7" t="s">
        <v>49</v>
      </c>
      <c r="G4" s="7" t="s">
        <v>50</v>
      </c>
      <c r="H4" s="7" t="s">
        <v>51</v>
      </c>
      <c r="I4" s="7" t="s">
        <v>52</v>
      </c>
    </row>
    <row r="5" spans="5:9">
      <c r="E5" s="13" t="s">
        <v>53</v>
      </c>
      <c r="F5" s="14">
        <v>46.39</v>
      </c>
      <c r="G5" s="14">
        <v>8.51</v>
      </c>
      <c r="H5" s="14">
        <v>35</v>
      </c>
      <c r="I5" s="14">
        <v>69</v>
      </c>
    </row>
    <row r="6" spans="5:9">
      <c r="E6" s="13" t="s">
        <v>54</v>
      </c>
      <c r="F6" s="14">
        <v>12.34</v>
      </c>
      <c r="G6" s="14">
        <v>11.26</v>
      </c>
      <c r="H6" s="14">
        <v>2</v>
      </c>
      <c r="I6" s="14">
        <v>48</v>
      </c>
    </row>
    <row r="7" spans="5:9">
      <c r="E7" s="19" t="s">
        <v>55</v>
      </c>
      <c r="F7" s="14">
        <v>19.64</v>
      </c>
      <c r="G7" s="14">
        <v>9.69</v>
      </c>
      <c r="H7" s="14">
        <v>2</v>
      </c>
      <c r="I7" s="14">
        <v>52</v>
      </c>
    </row>
    <row r="8" spans="5:9">
      <c r="E8" s="20" t="s">
        <v>56</v>
      </c>
      <c r="F8" s="17">
        <v>151.25</v>
      </c>
      <c r="G8" s="17">
        <v>88.69</v>
      </c>
      <c r="H8" s="17">
        <v>4</v>
      </c>
      <c r="I8" s="17">
        <v>360</v>
      </c>
    </row>
    <row r="10" spans="5:9">
      <c r="E10" s="28" t="s">
        <v>68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D3:E21"/>
  <sheetViews>
    <sheetView tabSelected="1" workbookViewId="0">
      <selection activeCell="D22" sqref="D22"/>
    </sheetView>
  </sheetViews>
  <sheetFormatPr defaultRowHeight="15"/>
  <cols>
    <col min="4" max="4" width="22.7109375" bestFit="1" customWidth="1"/>
  </cols>
  <sheetData>
    <row r="3" spans="4:5">
      <c r="D3" t="s">
        <v>70</v>
      </c>
    </row>
    <row r="5" spans="4:5">
      <c r="D5" s="21" t="s">
        <v>18</v>
      </c>
      <c r="E5" s="21" t="s">
        <v>59</v>
      </c>
    </row>
    <row r="6" spans="4:5">
      <c r="D6" s="9" t="s">
        <v>54</v>
      </c>
      <c r="E6" s="9">
        <v>6.3500000000000001E-2</v>
      </c>
    </row>
    <row r="7" spans="4:5">
      <c r="D7" s="9" t="s">
        <v>53</v>
      </c>
      <c r="E7" s="9">
        <v>0.40949999999999998</v>
      </c>
    </row>
    <row r="8" spans="4:5">
      <c r="D8" s="9" t="s">
        <v>57</v>
      </c>
      <c r="E8" s="9">
        <v>0.59179999999999999</v>
      </c>
    </row>
    <row r="9" spans="4:5">
      <c r="D9" s="22" t="s">
        <v>58</v>
      </c>
      <c r="E9" s="22">
        <v>0.32969999999999999</v>
      </c>
    </row>
    <row r="10" spans="4:5">
      <c r="D10" s="23" t="s">
        <v>60</v>
      </c>
      <c r="E10" s="23">
        <v>0.31929999999999997</v>
      </c>
    </row>
    <row r="11" spans="4:5">
      <c r="D11" s="23" t="s">
        <v>35</v>
      </c>
      <c r="E11" s="23">
        <v>0.43540000000000001</v>
      </c>
    </row>
    <row r="12" spans="4:5">
      <c r="D12" s="23" t="s">
        <v>61</v>
      </c>
      <c r="E12" s="23">
        <v>0.33939999999999998</v>
      </c>
    </row>
    <row r="13" spans="4:5">
      <c r="D13" s="23" t="s">
        <v>25</v>
      </c>
      <c r="E13" s="23">
        <v>7.5600000000000001E-2</v>
      </c>
    </row>
    <row r="14" spans="4:5">
      <c r="D14" s="23" t="s">
        <v>62</v>
      </c>
      <c r="E14" s="23">
        <v>0.42449999999999999</v>
      </c>
    </row>
    <row r="15" spans="4:5">
      <c r="D15" s="26" t="s">
        <v>24</v>
      </c>
      <c r="E15" s="26">
        <v>1.0699999999999999E-2</v>
      </c>
    </row>
    <row r="16" spans="4:5">
      <c r="D16" s="23" t="s">
        <v>40</v>
      </c>
      <c r="E16" s="23">
        <v>0.44969999999999999</v>
      </c>
    </row>
    <row r="17" spans="4:5">
      <c r="D17" s="23" t="s">
        <v>63</v>
      </c>
      <c r="E17" s="23">
        <v>0.38740000000000002</v>
      </c>
    </row>
    <row r="18" spans="4:5">
      <c r="D18" s="23" t="s">
        <v>37</v>
      </c>
      <c r="E18" s="23">
        <v>0.28310000000000002</v>
      </c>
    </row>
    <row r="19" spans="4:5">
      <c r="D19" s="23" t="s">
        <v>38</v>
      </c>
      <c r="E19" s="23">
        <v>0.53800000000000003</v>
      </c>
    </row>
    <row r="20" spans="4:5">
      <c r="D20" s="24" t="s">
        <v>64</v>
      </c>
      <c r="E20" s="24">
        <v>0.14069999999999999</v>
      </c>
    </row>
    <row r="21" spans="4:5">
      <c r="D21" s="23" t="s">
        <v>68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1</vt:lpstr>
      <vt:lpstr>Tabela 1</vt:lpstr>
      <vt:lpstr>Tabela 2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2015-10-16T02:20:24Z</dcterms:created>
  <dcterms:modified xsi:type="dcterms:W3CDTF">2015-10-29T06:08:21Z</dcterms:modified>
</cp:coreProperties>
</file>